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https://bbzolten-my.sharepoint.com/personal/webe_bbzolten_ch/Documents/BP/60 Logistik-Management Lager/"/>
    </mc:Choice>
  </mc:AlternateContent>
  <xr:revisionPtr revIDLastSave="52" documentId="11_9014E255D53F6BB12CAA9EA47A7137807DD27DC1" xr6:coauthVersionLast="47" xr6:coauthVersionMax="47" xr10:uidLastSave="{CB7714F3-4716-4CC0-8A51-C222B282B986}"/>
  <bookViews>
    <workbookView xWindow="-96" yWindow="-96" windowWidth="23232" windowHeight="12552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H18" i="1"/>
  <c r="D21" i="1"/>
  <c r="E6" i="1"/>
  <c r="BP3" i="1"/>
  <c r="F12" i="1"/>
  <c r="H5" i="1"/>
  <c r="F5" i="1"/>
  <c r="H17" i="1" l="1"/>
  <c r="H24" i="1"/>
  <c r="H23" i="1"/>
  <c r="F24" i="1"/>
  <c r="H12" i="1"/>
  <c r="H19" i="1" l="1"/>
  <c r="H25" i="1"/>
  <c r="AQ26" i="1"/>
  <c r="H11" i="1"/>
  <c r="H4" i="1"/>
  <c r="H6" i="1" s="1"/>
  <c r="E23" i="1"/>
  <c r="E25" i="1" s="1"/>
  <c r="E17" i="1"/>
  <c r="E20" i="1" s="1"/>
  <c r="E11" i="1"/>
  <c r="E13" i="1" s="1"/>
  <c r="E4" i="1"/>
  <c r="H13" i="1" l="1"/>
</calcChain>
</file>

<file path=xl/sharedStrings.xml><?xml version="1.0" encoding="utf-8"?>
<sst xmlns="http://schemas.openxmlformats.org/spreadsheetml/2006/main" count="46" uniqueCount="17">
  <si>
    <t>Musterlösung zu Aufgabe 2</t>
  </si>
  <si>
    <t>Verklaufslager</t>
  </si>
  <si>
    <t>Länge</t>
  </si>
  <si>
    <t xml:space="preserve">Breite </t>
  </si>
  <si>
    <t>Höhe</t>
  </si>
  <si>
    <t>Gebäude Volumen</t>
  </si>
  <si>
    <t>Bruttovolumen</t>
  </si>
  <si>
    <t>Fläche m2</t>
  </si>
  <si>
    <t>m3</t>
  </si>
  <si>
    <t>m2</t>
  </si>
  <si>
    <t>Regale</t>
  </si>
  <si>
    <t>Volumennutzung</t>
  </si>
  <si>
    <t>Flächennutzung</t>
  </si>
  <si>
    <t>Hochregallager</t>
  </si>
  <si>
    <t>Blocklager</t>
  </si>
  <si>
    <t>Volumenutzung</t>
  </si>
  <si>
    <t>Regallager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</si>
</sst>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>
    <font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i/>
      <sz val="11"/>
      <color theme="1"/>
      <name val="Arial"/>
      <family val="2"/>
    </font>
    <font>
      <sz val="16"/>
      <color theme="1"/>
      <name val="Arial"/>
      <family val="2"/>
    </font>
    <font>
      <b/>
      <i/>
      <sz val="11"/>
      <color rgb="FFFF0000"/>
      <name val="Arial"/>
      <family val="2"/>
    </font>
    <font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1"/>
      <color rgb="FF0070C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1" xfId="0" applyFill="1" applyBorder="1"/>
    <xf numFmtId="0" fontId="0" fillId="4" borderId="1" xfId="0" applyFill="1" applyBorder="1"/>
    <xf numFmtId="165" fontId="0" fillId="4" borderId="1" xfId="1" applyNumberFormat="1" applyFont="1" applyFill="1" applyBorder="1"/>
    <xf numFmtId="0" fontId="0" fillId="5" borderId="1" xfId="0" applyFill="1" applyBorder="1"/>
    <xf numFmtId="165" fontId="0" fillId="5" borderId="1" xfId="1" applyNumberFormat="1" applyFont="1" applyFill="1" applyBorder="1"/>
    <xf numFmtId="0" fontId="0" fillId="6" borderId="1" xfId="0" applyFill="1" applyBorder="1"/>
    <xf numFmtId="165" fontId="0" fillId="6" borderId="1" xfId="1" applyNumberFormat="1" applyFont="1" applyFill="1" applyBorder="1"/>
    <xf numFmtId="0" fontId="0" fillId="5" borderId="3" xfId="0" applyFill="1" applyBorder="1"/>
    <xf numFmtId="0" fontId="0" fillId="2" borderId="3" xfId="0" applyFill="1" applyBorder="1"/>
    <xf numFmtId="2" fontId="0" fillId="4" borderId="1" xfId="0" applyNumberFormat="1" applyFill="1" applyBorder="1"/>
    <xf numFmtId="10" fontId="2" fillId="4" borderId="1" xfId="2" applyNumberFormat="1" applyFont="1" applyFill="1" applyBorder="1"/>
    <xf numFmtId="0" fontId="2" fillId="4" borderId="1" xfId="0" applyFont="1" applyFill="1" applyBorder="1"/>
    <xf numFmtId="10" fontId="2" fillId="3" borderId="1" xfId="2" applyNumberFormat="1" applyFont="1" applyFill="1" applyBorder="1"/>
    <xf numFmtId="0" fontId="2" fillId="3" borderId="1" xfId="0" applyFont="1" applyFill="1" applyBorder="1"/>
    <xf numFmtId="10" fontId="2" fillId="6" borderId="1" xfId="2" applyNumberFormat="1" applyFont="1" applyFill="1" applyBorder="1"/>
    <xf numFmtId="0" fontId="2" fillId="6" borderId="1" xfId="0" applyFont="1" applyFill="1" applyBorder="1"/>
    <xf numFmtId="165" fontId="3" fillId="4" borderId="1" xfId="1" applyNumberFormat="1" applyFont="1" applyFill="1" applyBorder="1"/>
    <xf numFmtId="165" fontId="3" fillId="5" borderId="1" xfId="1" applyNumberFormat="1" applyFont="1" applyFill="1" applyBorder="1"/>
    <xf numFmtId="165" fontId="3" fillId="6" borderId="1" xfId="1" applyNumberFormat="1" applyFont="1" applyFill="1" applyBorder="1"/>
    <xf numFmtId="164" fontId="3" fillId="4" borderId="1" xfId="1" applyFont="1" applyFill="1" applyBorder="1"/>
    <xf numFmtId="164" fontId="3" fillId="6" borderId="1" xfId="1" applyFont="1" applyFill="1" applyBorder="1"/>
    <xf numFmtId="0" fontId="2" fillId="5" borderId="1" xfId="0" applyFont="1" applyFill="1" applyBorder="1"/>
    <xf numFmtId="10" fontId="2" fillId="5" borderId="1" xfId="2" applyNumberFormat="1" applyFont="1" applyFill="1" applyBorder="1"/>
    <xf numFmtId="164" fontId="0" fillId="5" borderId="1" xfId="1" applyFont="1" applyFill="1" applyBorder="1"/>
    <xf numFmtId="0" fontId="5" fillId="3" borderId="1" xfId="0" applyFont="1" applyFill="1" applyBorder="1"/>
    <xf numFmtId="165" fontId="5" fillId="3" borderId="1" xfId="1" applyNumberFormat="1" applyFont="1" applyFill="1" applyBorder="1"/>
    <xf numFmtId="10" fontId="7" fillId="3" borderId="1" xfId="2" applyNumberFormat="1" applyFont="1" applyFill="1" applyBorder="1"/>
    <xf numFmtId="0" fontId="7" fillId="3" borderId="1" xfId="0" applyFont="1" applyFill="1" applyBorder="1"/>
    <xf numFmtId="0" fontId="8" fillId="3" borderId="1" xfId="0" applyFont="1" applyFill="1" applyBorder="1"/>
    <xf numFmtId="0" fontId="9" fillId="0" borderId="0" xfId="0" applyFont="1"/>
    <xf numFmtId="0" fontId="6" fillId="2" borderId="0" xfId="0" applyFont="1" applyFill="1"/>
    <xf numFmtId="0" fontId="0" fillId="2" borderId="0" xfId="0" applyFill="1"/>
    <xf numFmtId="0" fontId="0" fillId="7" borderId="0" xfId="0" applyFill="1"/>
    <xf numFmtId="0" fontId="4" fillId="2" borderId="1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7"/>
  <sheetViews>
    <sheetView tabSelected="1" topLeftCell="A13" zoomScale="150" zoomScaleNormal="150" workbookViewId="0">
      <selection activeCell="E16" sqref="E16"/>
    </sheetView>
  </sheetViews>
  <sheetFormatPr defaultColWidth="11" defaultRowHeight="13.9"/>
  <cols>
    <col min="1" max="1" width="13.125" bestFit="1" customWidth="1"/>
    <col min="5" max="5" width="16" bestFit="1" customWidth="1"/>
    <col min="6" max="6" width="14.25" bestFit="1" customWidth="1"/>
    <col min="9" max="9" width="19" bestFit="1" customWidth="1"/>
    <col min="11" max="67" width="3.875" bestFit="1" customWidth="1"/>
  </cols>
  <sheetData>
    <row r="1" spans="1:68" ht="19.899999999999999">
      <c r="D1" s="36" t="s">
        <v>0</v>
      </c>
      <c r="E1" s="36"/>
      <c r="F1" s="36"/>
    </row>
    <row r="3" spans="1:68">
      <c r="A3" s="1" t="s">
        <v>1</v>
      </c>
      <c r="B3" s="1" t="s">
        <v>2</v>
      </c>
      <c r="C3" s="1" t="s">
        <v>3</v>
      </c>
      <c r="D3" s="1" t="s">
        <v>4</v>
      </c>
      <c r="E3" s="11" t="s">
        <v>5</v>
      </c>
      <c r="F3" s="2" t="s">
        <v>6</v>
      </c>
      <c r="H3" t="s">
        <v>7</v>
      </c>
      <c r="K3" s="33">
        <v>1.3</v>
      </c>
      <c r="L3" s="32">
        <v>1.5</v>
      </c>
      <c r="M3" s="33">
        <v>1.3</v>
      </c>
      <c r="N3" s="33">
        <v>1.3</v>
      </c>
      <c r="O3" s="35">
        <v>1.5</v>
      </c>
      <c r="P3" s="34">
        <v>1.3</v>
      </c>
      <c r="Q3" s="34">
        <v>1.3</v>
      </c>
      <c r="R3">
        <v>1.5</v>
      </c>
      <c r="S3">
        <v>1.3</v>
      </c>
      <c r="T3">
        <v>1.3</v>
      </c>
      <c r="U3">
        <v>1.5</v>
      </c>
      <c r="V3">
        <v>1.3</v>
      </c>
      <c r="W3">
        <v>1.3</v>
      </c>
      <c r="X3">
        <v>1.5</v>
      </c>
      <c r="Y3">
        <v>1.3</v>
      </c>
      <c r="Z3">
        <v>1.3</v>
      </c>
      <c r="AA3">
        <v>1.5</v>
      </c>
      <c r="AB3">
        <v>1.3</v>
      </c>
      <c r="AC3">
        <v>1.3</v>
      </c>
      <c r="AD3">
        <v>1.5</v>
      </c>
      <c r="AE3">
        <v>1.3</v>
      </c>
      <c r="AF3">
        <v>1.3</v>
      </c>
      <c r="AG3">
        <v>1.5</v>
      </c>
      <c r="AH3">
        <v>1.3</v>
      </c>
      <c r="AI3">
        <v>1.3</v>
      </c>
      <c r="AJ3">
        <v>1.5</v>
      </c>
      <c r="AK3">
        <v>1.3</v>
      </c>
      <c r="AL3">
        <v>1.3</v>
      </c>
      <c r="AM3">
        <v>1.5</v>
      </c>
      <c r="AN3">
        <v>1.3</v>
      </c>
      <c r="AO3">
        <v>1.3</v>
      </c>
      <c r="AP3">
        <v>1.5</v>
      </c>
      <c r="AQ3">
        <v>1.3</v>
      </c>
      <c r="AR3">
        <v>1.3</v>
      </c>
      <c r="AS3">
        <v>1.5</v>
      </c>
      <c r="AT3">
        <v>1.3</v>
      </c>
      <c r="AU3">
        <v>1.3</v>
      </c>
      <c r="AV3">
        <v>1.5</v>
      </c>
      <c r="AW3">
        <v>1.3</v>
      </c>
      <c r="AX3">
        <v>1.3</v>
      </c>
      <c r="AY3">
        <v>1.5</v>
      </c>
      <c r="AZ3">
        <v>1.3</v>
      </c>
      <c r="BA3">
        <v>1.3</v>
      </c>
      <c r="BB3">
        <v>1.5</v>
      </c>
      <c r="BC3">
        <v>1.3</v>
      </c>
      <c r="BD3">
        <v>1.3</v>
      </c>
      <c r="BE3">
        <v>1.5</v>
      </c>
      <c r="BF3">
        <v>1.3</v>
      </c>
      <c r="BG3">
        <v>1.3</v>
      </c>
      <c r="BH3">
        <v>1.5</v>
      </c>
      <c r="BI3">
        <v>1.3</v>
      </c>
      <c r="BJ3">
        <v>1.3</v>
      </c>
      <c r="BK3">
        <v>1.5</v>
      </c>
      <c r="BL3">
        <v>1.3</v>
      </c>
      <c r="BM3">
        <v>1.3</v>
      </c>
      <c r="BN3">
        <v>1.5</v>
      </c>
      <c r="BO3">
        <v>1.3</v>
      </c>
      <c r="BP3">
        <f>SUM(K3:BO3)</f>
        <v>77.899999999999935</v>
      </c>
    </row>
    <row r="4" spans="1:68" ht="14.1">
      <c r="A4" s="3"/>
      <c r="B4" s="3">
        <v>35</v>
      </c>
      <c r="C4" s="3">
        <v>22</v>
      </c>
      <c r="D4" s="3">
        <v>4</v>
      </c>
      <c r="E4" s="28">
        <f>B4*C4*D4</f>
        <v>3080</v>
      </c>
      <c r="F4" s="3" t="s">
        <v>8</v>
      </c>
      <c r="G4" s="3"/>
      <c r="H4" s="31">
        <f>B4*C4</f>
        <v>770</v>
      </c>
      <c r="I4" s="3" t="s">
        <v>9</v>
      </c>
      <c r="K4" s="33"/>
      <c r="L4" s="35"/>
      <c r="M4" s="34"/>
      <c r="N4" s="34"/>
      <c r="O4" s="35"/>
      <c r="P4" s="34"/>
      <c r="Q4" s="34"/>
    </row>
    <row r="5" spans="1:68" ht="14.1">
      <c r="A5" s="3" t="s">
        <v>10</v>
      </c>
      <c r="B5" s="3">
        <v>3.5</v>
      </c>
      <c r="C5" s="3">
        <v>0.5</v>
      </c>
      <c r="D5" s="3">
        <v>2</v>
      </c>
      <c r="E5" s="3"/>
      <c r="F5" s="27">
        <f>B5*C5*D5*A6</f>
        <v>490</v>
      </c>
      <c r="G5" s="3" t="s">
        <v>8</v>
      </c>
      <c r="H5" s="31">
        <f>B5*C5*A6</f>
        <v>245</v>
      </c>
      <c r="I5" s="3" t="s">
        <v>9</v>
      </c>
      <c r="K5" s="33"/>
      <c r="L5" s="35"/>
      <c r="M5" s="34"/>
      <c r="N5" s="34"/>
      <c r="O5" s="35"/>
      <c r="P5" s="34"/>
      <c r="Q5" s="34"/>
    </row>
    <row r="6" spans="1:68" ht="17.649999999999999">
      <c r="A6" s="3">
        <v>140</v>
      </c>
      <c r="B6" s="3"/>
      <c r="C6" s="3"/>
      <c r="D6" s="3"/>
      <c r="E6" s="15">
        <f>F5/E4</f>
        <v>0.15909090909090909</v>
      </c>
      <c r="F6" s="16" t="s">
        <v>11</v>
      </c>
      <c r="G6" s="3"/>
      <c r="H6" s="29">
        <f>H5/H4</f>
        <v>0.31818181818181818</v>
      </c>
      <c r="I6" s="30" t="s">
        <v>12</v>
      </c>
      <c r="K6" s="33"/>
      <c r="L6" s="35"/>
      <c r="M6" s="34"/>
      <c r="N6" s="34"/>
      <c r="O6" s="35"/>
      <c r="P6" s="34"/>
      <c r="Q6" s="34"/>
    </row>
    <row r="7" spans="1:68">
      <c r="A7" s="3"/>
      <c r="B7" s="3"/>
      <c r="C7" s="3"/>
      <c r="D7" s="3"/>
      <c r="E7" s="3"/>
      <c r="F7" s="3"/>
      <c r="G7" s="3"/>
      <c r="H7" s="3"/>
      <c r="I7" s="3"/>
      <c r="K7" s="33"/>
      <c r="L7" s="35"/>
      <c r="M7" s="34"/>
      <c r="N7" s="34"/>
      <c r="O7" s="35"/>
      <c r="P7" s="34"/>
      <c r="Q7" s="34"/>
    </row>
    <row r="8" spans="1:68">
      <c r="A8" s="3"/>
      <c r="B8" s="3"/>
      <c r="C8" s="3"/>
      <c r="D8" s="3"/>
      <c r="E8" s="3"/>
      <c r="F8" s="3"/>
      <c r="G8" s="3"/>
      <c r="H8" s="3"/>
      <c r="I8" s="3"/>
      <c r="K8" s="33"/>
      <c r="L8" s="35"/>
      <c r="M8" s="34"/>
      <c r="N8" s="34"/>
      <c r="O8" s="35"/>
      <c r="P8" s="34"/>
      <c r="Q8" s="34"/>
    </row>
    <row r="9" spans="1:68">
      <c r="A9" s="3"/>
      <c r="B9" s="3"/>
      <c r="C9" s="3"/>
      <c r="D9" s="3"/>
      <c r="E9" s="3"/>
      <c r="F9" s="3"/>
      <c r="G9" s="3"/>
      <c r="H9" s="3"/>
      <c r="I9" s="3"/>
      <c r="K9" s="34"/>
      <c r="L9" s="35"/>
      <c r="M9" s="34"/>
      <c r="N9" s="34"/>
      <c r="O9" s="35"/>
      <c r="P9" s="34"/>
      <c r="Q9" s="34"/>
    </row>
    <row r="10" spans="1:68">
      <c r="A10" s="4" t="s">
        <v>13</v>
      </c>
      <c r="B10" s="4" t="s">
        <v>2</v>
      </c>
      <c r="C10" s="4" t="s">
        <v>3</v>
      </c>
      <c r="D10" s="4" t="s">
        <v>4</v>
      </c>
      <c r="E10" s="4"/>
      <c r="F10" s="4"/>
      <c r="G10" s="4"/>
      <c r="H10" s="4"/>
      <c r="I10" s="4"/>
      <c r="K10" s="34"/>
      <c r="L10" s="35"/>
      <c r="M10" s="34"/>
      <c r="N10" s="34"/>
      <c r="O10" s="35"/>
      <c r="P10" s="34"/>
      <c r="Q10" s="34"/>
    </row>
    <row r="11" spans="1:68">
      <c r="A11" s="4"/>
      <c r="B11" s="4">
        <v>100</v>
      </c>
      <c r="C11" s="4">
        <v>80</v>
      </c>
      <c r="D11" s="4">
        <v>18</v>
      </c>
      <c r="E11" s="19">
        <f>B11*C11*D11</f>
        <v>144000</v>
      </c>
      <c r="F11" s="4" t="s">
        <v>8</v>
      </c>
      <c r="G11" s="4"/>
      <c r="H11" s="5">
        <f>B11*C11</f>
        <v>8000</v>
      </c>
      <c r="I11" s="4" t="s">
        <v>9</v>
      </c>
      <c r="K11" s="34"/>
      <c r="L11" s="35"/>
      <c r="M11" s="34"/>
      <c r="N11" s="34"/>
      <c r="O11" s="35"/>
      <c r="P11" s="34"/>
      <c r="Q11" s="34"/>
    </row>
    <row r="12" spans="1:68">
      <c r="A12" s="4" t="s">
        <v>10</v>
      </c>
      <c r="B12" s="4">
        <v>94.5</v>
      </c>
      <c r="C12" s="4">
        <v>1.3</v>
      </c>
      <c r="D12" s="4">
        <v>13.2</v>
      </c>
      <c r="E12" s="4"/>
      <c r="F12" s="22">
        <f>B12*C12*D12*A13</f>
        <v>61621.560000000005</v>
      </c>
      <c r="G12" s="4" t="s">
        <v>8</v>
      </c>
      <c r="H12" s="12">
        <f>B12*C12*A13</f>
        <v>4668.3</v>
      </c>
      <c r="I12" s="4" t="s">
        <v>9</v>
      </c>
      <c r="K12" s="34"/>
      <c r="L12" s="35"/>
      <c r="M12" s="34"/>
      <c r="N12" s="34"/>
      <c r="O12" s="35"/>
      <c r="P12" s="34"/>
      <c r="Q12" s="34"/>
    </row>
    <row r="13" spans="1:68" ht="17.649999999999999">
      <c r="A13" s="4">
        <v>38</v>
      </c>
      <c r="B13" s="4"/>
      <c r="C13" s="4"/>
      <c r="D13" s="4"/>
      <c r="E13" s="13">
        <f>F12/E11</f>
        <v>0.42792750000000002</v>
      </c>
      <c r="F13" s="14" t="s">
        <v>11</v>
      </c>
      <c r="G13" s="4"/>
      <c r="H13" s="13">
        <f>H12/H11</f>
        <v>0.58353750000000004</v>
      </c>
      <c r="I13" s="14" t="s">
        <v>12</v>
      </c>
      <c r="K13" s="34"/>
      <c r="L13" s="35"/>
      <c r="M13" s="34"/>
      <c r="N13" s="34"/>
      <c r="O13" s="35"/>
      <c r="P13" s="34"/>
      <c r="Q13" s="34"/>
    </row>
    <row r="14" spans="1:68">
      <c r="A14" s="4"/>
      <c r="B14" s="4"/>
      <c r="C14" s="4"/>
      <c r="D14" s="4"/>
      <c r="E14" s="4"/>
      <c r="F14" s="4"/>
      <c r="G14" s="4"/>
      <c r="H14" s="4"/>
      <c r="I14" s="4"/>
      <c r="K14" s="34"/>
      <c r="L14" s="35"/>
      <c r="M14" s="34"/>
      <c r="N14" s="34"/>
      <c r="O14" s="35"/>
      <c r="P14" s="34"/>
      <c r="Q14" s="34"/>
    </row>
    <row r="15" spans="1:68">
      <c r="A15" s="4"/>
      <c r="B15" s="4"/>
      <c r="C15" s="4"/>
      <c r="D15" s="4"/>
      <c r="E15" s="4"/>
      <c r="F15" s="4"/>
      <c r="G15" s="4"/>
      <c r="H15" s="4"/>
      <c r="I15" s="4"/>
      <c r="K15" s="34"/>
      <c r="L15" s="35"/>
      <c r="M15" s="34"/>
      <c r="N15" s="34"/>
      <c r="O15" s="35"/>
      <c r="P15" s="34"/>
      <c r="Q15" s="34"/>
    </row>
    <row r="16" spans="1:68">
      <c r="A16" s="6" t="s">
        <v>14</v>
      </c>
      <c r="B16" s="6" t="s">
        <v>2</v>
      </c>
      <c r="C16" s="6" t="s">
        <v>3</v>
      </c>
      <c r="D16" s="6" t="s">
        <v>4</v>
      </c>
      <c r="E16" s="6"/>
      <c r="F16" s="6"/>
      <c r="G16" s="6"/>
      <c r="H16" s="6"/>
      <c r="I16" s="6"/>
      <c r="K16" s="34"/>
      <c r="L16" s="35"/>
      <c r="M16" s="34"/>
      <c r="N16" s="34"/>
      <c r="O16" s="35"/>
    </row>
    <row r="17" spans="1:43">
      <c r="A17" s="6"/>
      <c r="B17" s="6">
        <v>40</v>
      </c>
      <c r="C17" s="6">
        <v>29</v>
      </c>
      <c r="D17" s="6">
        <v>5</v>
      </c>
      <c r="E17" s="20">
        <f>B17*C17*D17</f>
        <v>5800</v>
      </c>
      <c r="F17" s="6" t="s">
        <v>8</v>
      </c>
      <c r="G17" s="6"/>
      <c r="H17" s="7">
        <f>B17*C17</f>
        <v>1160</v>
      </c>
      <c r="I17" s="6" t="s">
        <v>9</v>
      </c>
    </row>
    <row r="18" spans="1:43">
      <c r="A18" s="6">
        <v>26</v>
      </c>
      <c r="B18" s="6">
        <v>1.2</v>
      </c>
      <c r="C18" s="6">
        <v>1.1000000000000001</v>
      </c>
      <c r="D18" s="6">
        <v>1.4</v>
      </c>
      <c r="E18" s="6">
        <f>B18*C18*D18*A18*A19*A20</f>
        <v>4756.7519999999995</v>
      </c>
      <c r="F18" s="6"/>
      <c r="G18" s="6"/>
      <c r="H18" s="26">
        <f>B18*C18*B21</f>
        <v>1132.56</v>
      </c>
      <c r="I18" s="6" t="s">
        <v>9</v>
      </c>
    </row>
    <row r="19" spans="1:43" ht="17.649999999999999">
      <c r="A19" s="6">
        <v>33</v>
      </c>
      <c r="B19" s="6"/>
      <c r="C19" s="6"/>
      <c r="D19" s="6"/>
      <c r="E19" s="6"/>
      <c r="F19" s="6"/>
      <c r="G19" s="6"/>
      <c r="H19" s="25">
        <f>H18/H17</f>
        <v>0.97634482758620689</v>
      </c>
      <c r="I19" s="24" t="s">
        <v>12</v>
      </c>
    </row>
    <row r="20" spans="1:43" ht="17.649999999999999">
      <c r="A20" s="6">
        <v>3</v>
      </c>
      <c r="B20" s="6">
        <v>33</v>
      </c>
      <c r="C20" s="6">
        <v>26</v>
      </c>
      <c r="D20" s="6">
        <v>3</v>
      </c>
      <c r="E20" s="25">
        <f>E18/E17</f>
        <v>0.82012965517241365</v>
      </c>
      <c r="F20" s="24" t="s">
        <v>15</v>
      </c>
      <c r="G20" s="6"/>
      <c r="H20" s="6"/>
      <c r="I20" s="6"/>
    </row>
    <row r="21" spans="1:43">
      <c r="A21" s="10"/>
      <c r="B21" s="37">
        <v>858</v>
      </c>
      <c r="C21" s="38"/>
      <c r="D21" s="10">
        <f>B21*D20</f>
        <v>2574</v>
      </c>
      <c r="E21" s="6"/>
      <c r="F21" s="6"/>
      <c r="G21" s="6"/>
      <c r="H21" s="6"/>
      <c r="I21" s="6"/>
    </row>
    <row r="22" spans="1:43">
      <c r="A22" s="8" t="s">
        <v>16</v>
      </c>
      <c r="B22" s="8" t="s">
        <v>2</v>
      </c>
      <c r="C22" s="8" t="s">
        <v>3</v>
      </c>
      <c r="D22" s="8" t="s">
        <v>4</v>
      </c>
      <c r="E22" s="8"/>
      <c r="F22" s="8"/>
      <c r="G22" s="8"/>
      <c r="H22" s="8"/>
      <c r="I22" s="8"/>
    </row>
    <row r="23" spans="1:43">
      <c r="A23" s="8"/>
      <c r="B23" s="8">
        <v>51</v>
      </c>
      <c r="C23" s="8">
        <v>32</v>
      </c>
      <c r="D23" s="8">
        <v>6</v>
      </c>
      <c r="E23" s="21">
        <f>B23*C23*D23</f>
        <v>9792</v>
      </c>
      <c r="F23" s="8" t="s">
        <v>8</v>
      </c>
      <c r="G23" s="8"/>
      <c r="H23" s="9">
        <f>B23*C23</f>
        <v>1632</v>
      </c>
      <c r="I23" s="8" t="s">
        <v>9</v>
      </c>
    </row>
    <row r="24" spans="1:43">
      <c r="A24" s="8" t="s">
        <v>10</v>
      </c>
      <c r="B24" s="8">
        <v>42</v>
      </c>
      <c r="C24" s="8">
        <v>1.25</v>
      </c>
      <c r="D24" s="8">
        <v>5.4</v>
      </c>
      <c r="E24" s="8"/>
      <c r="F24" s="23">
        <f>B24*C24*D24*A25</f>
        <v>2835</v>
      </c>
      <c r="G24" s="8" t="s">
        <v>8</v>
      </c>
      <c r="H24" s="8">
        <f>B24*C24*A25</f>
        <v>525</v>
      </c>
      <c r="I24" s="8" t="s">
        <v>9</v>
      </c>
    </row>
    <row r="25" spans="1:43" ht="17.649999999999999">
      <c r="A25" s="8">
        <v>10</v>
      </c>
      <c r="B25" s="8"/>
      <c r="C25" s="8"/>
      <c r="D25" s="8"/>
      <c r="E25" s="17">
        <f>F24/E23</f>
        <v>0.28952205882352944</v>
      </c>
      <c r="F25" s="18" t="s">
        <v>11</v>
      </c>
      <c r="G25" s="8"/>
      <c r="H25" s="17">
        <f>H24/H23</f>
        <v>0.32169117647058826</v>
      </c>
      <c r="I25" s="18" t="s">
        <v>12</v>
      </c>
    </row>
    <row r="26" spans="1:43">
      <c r="A26" s="8"/>
      <c r="B26" s="8"/>
      <c r="C26" s="8"/>
      <c r="D26" s="8"/>
      <c r="E26" s="8"/>
      <c r="F26" s="8"/>
      <c r="G26" s="8"/>
      <c r="H26" s="8"/>
      <c r="I26" s="8"/>
      <c r="AQ26">
        <f>SUM(A26:AP26)</f>
        <v>0</v>
      </c>
    </row>
    <row r="27" spans="1:43">
      <c r="A27" s="8"/>
      <c r="B27" s="8"/>
      <c r="C27" s="8"/>
      <c r="D27" s="8"/>
      <c r="E27" s="8"/>
      <c r="F27" s="8"/>
      <c r="G27" s="8"/>
      <c r="H27" s="8"/>
      <c r="I27" s="8"/>
    </row>
  </sheetData>
  <mergeCells count="2">
    <mergeCell ref="D1:F1"/>
    <mergeCell ref="B21:C21"/>
  </mergeCells>
  <pageMargins left="0.7" right="0.7" top="0.78740157499999996" bottom="0.78740157499999996" header="0.3" footer="0.3"/>
  <pageSetup paperSize="9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0C9A6350CB0E4AB7C7E471AB3862DC" ma:contentTypeVersion="13" ma:contentTypeDescription="Ein neues Dokument erstellen." ma:contentTypeScope="" ma:versionID="e161fabea5c2369d6d27a072a2e0b96f">
  <xsd:schema xmlns:xsd="http://www.w3.org/2001/XMLSchema" xmlns:xs="http://www.w3.org/2001/XMLSchema" xmlns:p="http://schemas.microsoft.com/office/2006/metadata/properties" xmlns:ns2="16c15230-f0c3-4ce3-8e74-7bfe26651da6" xmlns:ns3="8d4c7e46-aa50-4451-8a3e-4f4d1840e028" targetNamespace="http://schemas.microsoft.com/office/2006/metadata/properties" ma:root="true" ma:fieldsID="e7337706f5e3051c7f810162d7e94b7d" ns2:_="" ns3:_="">
    <xsd:import namespace="16c15230-f0c3-4ce3-8e74-7bfe26651da6"/>
    <xsd:import namespace="8d4c7e46-aa50-4451-8a3e-4f4d1840e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15230-f0c3-4ce3-8e74-7bfe26651d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c7e46-aa50-4451-8a3e-4f4d1840e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574F83-C39C-40FF-9AD1-9982492A9AE2}"/>
</file>

<file path=customXml/itemProps2.xml><?xml version="1.0" encoding="utf-8"?>
<ds:datastoreItem xmlns:ds="http://schemas.openxmlformats.org/officeDocument/2006/customXml" ds:itemID="{5EEB3C75-D814-4AC2-899D-ED78B6B55C65}"/>
</file>

<file path=customXml/itemProps3.xml><?xml version="1.0" encoding="utf-8"?>
<ds:datastoreItem xmlns:ds="http://schemas.openxmlformats.org/officeDocument/2006/customXml" ds:itemID="{47990650-8462-4CC8-8DF5-68DB8D80C2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Bundesverwaltung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Wenger Beat BBL</dc:creator>
  <cp:keywords/>
  <dc:description/>
  <cp:lastModifiedBy>Karakolev Branko</cp:lastModifiedBy>
  <cp:revision/>
  <dcterms:created xsi:type="dcterms:W3CDTF">2019-11-18T07:40:52Z</dcterms:created>
  <dcterms:modified xsi:type="dcterms:W3CDTF">2022-06-21T19:51:51Z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0x010100E40C9A6350CB0E4AB7C7E471AB3862DC</vt:lpwstr>
  </property>
</Properties>
</file>